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30" windowWidth="15480" windowHeight="104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46" i="1"/>
  <c r="B46"/>
  <c r="C43"/>
  <c r="B43"/>
  <c r="B34"/>
  <c r="C48" l="1"/>
  <c r="B48"/>
  <c r="C40"/>
  <c r="B40"/>
  <c r="C37"/>
  <c r="B37"/>
  <c r="C36"/>
  <c r="B36"/>
  <c r="C35"/>
  <c r="B35"/>
  <c r="C34"/>
  <c r="C33"/>
  <c r="C14"/>
  <c r="B14"/>
  <c r="C5"/>
  <c r="B5"/>
</calcChain>
</file>

<file path=xl/sharedStrings.xml><?xml version="1.0" encoding="utf-8"?>
<sst xmlns="http://schemas.openxmlformats.org/spreadsheetml/2006/main" count="60" uniqueCount="60">
  <si>
    <t>单位：成都市第五人民医院（成都市老年病医院）</t>
  </si>
  <si>
    <t>项目</t>
  </si>
  <si>
    <t>2016年</t>
  </si>
  <si>
    <t>2017年</t>
  </si>
  <si>
    <t>收支情况</t>
  </si>
  <si>
    <t>（一）收入情况</t>
  </si>
  <si>
    <t>1、财政补助收入</t>
  </si>
  <si>
    <t>2、科教项目收入</t>
  </si>
  <si>
    <t>3、医疗收入</t>
  </si>
  <si>
    <t>其中：药品收入</t>
  </si>
  <si>
    <t xml:space="preserve">      卫生材料收入</t>
  </si>
  <si>
    <t xml:space="preserve">      检查收入</t>
  </si>
  <si>
    <t xml:space="preserve">      化验收入</t>
  </si>
  <si>
    <t>4、其他收入</t>
  </si>
  <si>
    <t>（二）支出总计</t>
  </si>
  <si>
    <t>1、医疗业务成本</t>
  </si>
  <si>
    <t>其中：药品费</t>
  </si>
  <si>
    <t xml:space="preserve">      卫生材料费</t>
  </si>
  <si>
    <t>2、财政项目补助支出</t>
  </si>
  <si>
    <t>3、科教项目支出</t>
  </si>
  <si>
    <t>4、管理费用</t>
  </si>
  <si>
    <t>5、其他支出</t>
  </si>
  <si>
    <t>（三）当年收支结余</t>
  </si>
  <si>
    <t>其中：医疗收支结余</t>
  </si>
  <si>
    <t>次均费用</t>
  </si>
  <si>
    <t>1、门诊患者次均医药费用（元）</t>
  </si>
  <si>
    <t>2、住院患者次均医药费用（元）</t>
  </si>
  <si>
    <t>主要财务分析指标</t>
  </si>
  <si>
    <t>预算收入执行率</t>
  </si>
  <si>
    <t>预算支出执行率</t>
  </si>
  <si>
    <t>财政专项拨执行率</t>
  </si>
  <si>
    <t>人员支出预算偏离率</t>
  </si>
  <si>
    <t>资产负债率</t>
  </si>
  <si>
    <t>医疗收入增长率</t>
  </si>
  <si>
    <t>药品收入占比</t>
  </si>
  <si>
    <t>检查收入占比</t>
  </si>
  <si>
    <t>化验收入占比</t>
  </si>
  <si>
    <t>医疗服务收入（不含药品、材料、检查、化验收入）占比</t>
  </si>
  <si>
    <t>流动资产周转率</t>
  </si>
  <si>
    <t>单位国有资产提供的服务量</t>
  </si>
  <si>
    <t>医疗收入成本率</t>
  </si>
  <si>
    <t>每门急诊人次收入</t>
  </si>
  <si>
    <t>每门急诊人次支出</t>
  </si>
  <si>
    <t>门急诊收入成本率</t>
  </si>
  <si>
    <t>每住院人次收入</t>
  </si>
  <si>
    <t>每住院人次支出</t>
  </si>
  <si>
    <t>住院收入成本率</t>
  </si>
  <si>
    <t>百元医疗收入（不含药品收入）消耗的卫生材料（元）</t>
  </si>
  <si>
    <t>管理费用率</t>
  </si>
  <si>
    <t>人员经费支出率</t>
  </si>
  <si>
    <t>病床使用率</t>
  </si>
  <si>
    <t>出院病人平均住院日</t>
  </si>
  <si>
    <t>每医生门急诊人次</t>
  </si>
  <si>
    <t>每医生出院人次</t>
  </si>
  <si>
    <t>每医生手术人次</t>
  </si>
  <si>
    <t>主要病种例均费（元）</t>
  </si>
  <si>
    <t>慢性阻塞性肺病伴急性加重</t>
  </si>
  <si>
    <t>支气管肺炎</t>
  </si>
  <si>
    <t>高血压Ⅲ期</t>
  </si>
  <si>
    <t>成都市第五人民医院经济运行及财务管理信息公开表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</si>
</sst>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00_ "/>
    <numFmt numFmtId="177" formatCode="0.00_ "/>
  </numFmts>
  <fonts count="5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177" fontId="2" fillId="0" borderId="1" xfId="0" applyNumberFormat="1" applyFont="1" applyBorder="1">
      <alignment vertical="center"/>
    </xf>
    <xf numFmtId="177" fontId="2" fillId="2" borderId="1" xfId="0" applyNumberFormat="1" applyFont="1" applyFill="1" applyBorder="1">
      <alignment vertical="center"/>
    </xf>
    <xf numFmtId="0" fontId="2" fillId="2" borderId="1" xfId="0" applyFont="1" applyFill="1" applyBorder="1">
      <alignment vertical="center"/>
    </xf>
    <xf numFmtId="10" fontId="2" fillId="0" borderId="1" xfId="0" applyNumberFormat="1" applyFont="1" applyBorder="1">
      <alignment vertical="center"/>
    </xf>
    <xf numFmtId="10" fontId="2" fillId="0" borderId="1" xfId="0" applyNumberFormat="1" applyFont="1" applyFill="1" applyBorder="1">
      <alignment vertical="center"/>
    </xf>
    <xf numFmtId="176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tabSelected="1" workbookViewId="0">
      <selection activeCell="F7" sqref="F7"/>
    </sheetView>
  </sheetViews>
  <sheetFormatPr defaultColWidth="9" defaultRowHeight="13.5"/>
  <cols>
    <col min="1" max="1" width="49" style="1" customWidth="1"/>
    <col min="2" max="2" width="20" style="1" customWidth="1"/>
    <col min="3" max="3" width="20.625" style="1" customWidth="1"/>
    <col min="4" max="5" width="9" style="1"/>
    <col min="6" max="6" width="12.625" style="1"/>
    <col min="7" max="16384" width="9" style="1"/>
  </cols>
  <sheetData>
    <row r="1" spans="1:3" ht="36.75" customHeight="1">
      <c r="A1" s="11" t="s">
        <v>59</v>
      </c>
      <c r="B1" s="11"/>
      <c r="C1" s="11"/>
    </row>
    <row r="2" spans="1:3" ht="18" customHeight="1">
      <c r="A2" s="1" t="s">
        <v>0</v>
      </c>
    </row>
    <row r="3" spans="1:3" ht="16.5" customHeight="1">
      <c r="A3" s="10" t="s">
        <v>1</v>
      </c>
      <c r="B3" s="10" t="s">
        <v>2</v>
      </c>
      <c r="C3" s="10" t="s">
        <v>3</v>
      </c>
    </row>
    <row r="4" spans="1:3" ht="16.5" customHeight="1">
      <c r="A4" s="3" t="s">
        <v>4</v>
      </c>
      <c r="B4" s="2"/>
      <c r="C4" s="2"/>
    </row>
    <row r="5" spans="1:3" ht="16.5" customHeight="1">
      <c r="A5" s="2" t="s">
        <v>5</v>
      </c>
      <c r="B5" s="4">
        <f>B6+B7+B8+B13</f>
        <v>1168235732.46</v>
      </c>
      <c r="C5" s="4">
        <f>C6+C7+C8+C13</f>
        <v>1247812725.05</v>
      </c>
    </row>
    <row r="6" spans="1:3" ht="16.5" customHeight="1">
      <c r="A6" s="2" t="s">
        <v>6</v>
      </c>
      <c r="B6" s="4">
        <v>32388694.07</v>
      </c>
      <c r="C6" s="4">
        <v>34918516.719999999</v>
      </c>
    </row>
    <row r="7" spans="1:3" ht="16.5" customHeight="1">
      <c r="A7" s="2" t="s">
        <v>7</v>
      </c>
      <c r="B7" s="4">
        <v>99730</v>
      </c>
      <c r="C7" s="4">
        <v>637566.1</v>
      </c>
    </row>
    <row r="8" spans="1:3" ht="16.5" customHeight="1">
      <c r="A8" s="2" t="s">
        <v>8</v>
      </c>
      <c r="B8" s="4">
        <v>1126425833.71</v>
      </c>
      <c r="C8" s="4">
        <v>1204418652.3399999</v>
      </c>
    </row>
    <row r="9" spans="1:3" ht="16.5" customHeight="1">
      <c r="A9" s="2" t="s">
        <v>9</v>
      </c>
      <c r="B9" s="4">
        <v>384736090.52999997</v>
      </c>
      <c r="C9" s="4">
        <v>350004923.19</v>
      </c>
    </row>
    <row r="10" spans="1:3" ht="16.5" customHeight="1">
      <c r="A10" s="2" t="s">
        <v>10</v>
      </c>
      <c r="B10" s="4">
        <v>103247130.92</v>
      </c>
      <c r="C10" s="4">
        <v>125928903.41</v>
      </c>
    </row>
    <row r="11" spans="1:3" ht="16.5" customHeight="1">
      <c r="A11" s="2" t="s">
        <v>11</v>
      </c>
      <c r="B11" s="4">
        <v>213994686.61000001</v>
      </c>
      <c r="C11" s="4">
        <v>264900602.63999999</v>
      </c>
    </row>
    <row r="12" spans="1:3" ht="16.5" customHeight="1">
      <c r="A12" s="2" t="s">
        <v>12</v>
      </c>
      <c r="B12" s="4">
        <v>185789508.31</v>
      </c>
      <c r="C12" s="4">
        <v>190930525.15000001</v>
      </c>
    </row>
    <row r="13" spans="1:3" ht="16.5" customHeight="1">
      <c r="A13" s="2" t="s">
        <v>13</v>
      </c>
      <c r="B13" s="4">
        <v>9321474.6799999997</v>
      </c>
      <c r="C13" s="4">
        <v>7837989.8899999997</v>
      </c>
    </row>
    <row r="14" spans="1:3" ht="16.5" customHeight="1">
      <c r="A14" s="2" t="s">
        <v>14</v>
      </c>
      <c r="B14" s="4">
        <f>B15+B18+B19+B20+B21</f>
        <v>1073646843.6</v>
      </c>
      <c r="C14" s="4">
        <f>C15+C18+C19+C20+C21</f>
        <v>1142568788.47</v>
      </c>
    </row>
    <row r="15" spans="1:3" ht="16.5" customHeight="1">
      <c r="A15" s="2" t="s">
        <v>15</v>
      </c>
      <c r="B15" s="4">
        <v>956157477.5</v>
      </c>
      <c r="C15" s="4">
        <v>1023099994.96</v>
      </c>
    </row>
    <row r="16" spans="1:3" ht="16.5" customHeight="1">
      <c r="A16" s="2" t="s">
        <v>16</v>
      </c>
      <c r="B16" s="4">
        <v>336640537.95999998</v>
      </c>
      <c r="C16" s="4">
        <v>338740851.18000001</v>
      </c>
    </row>
    <row r="17" spans="1:3" ht="16.5" customHeight="1">
      <c r="A17" s="2" t="s">
        <v>17</v>
      </c>
      <c r="B17" s="4">
        <v>178714180.15000001</v>
      </c>
      <c r="C17" s="4">
        <v>208912483.69999999</v>
      </c>
    </row>
    <row r="18" spans="1:3" ht="16.5" customHeight="1">
      <c r="A18" s="2" t="s">
        <v>18</v>
      </c>
      <c r="B18" s="4">
        <v>23361957.760000002</v>
      </c>
      <c r="C18" s="4">
        <v>32672416.719999999</v>
      </c>
    </row>
    <row r="19" spans="1:3" ht="16.5" customHeight="1">
      <c r="A19" s="2" t="s">
        <v>19</v>
      </c>
      <c r="B19" s="4">
        <v>137386</v>
      </c>
      <c r="C19" s="4">
        <v>166910.5</v>
      </c>
    </row>
    <row r="20" spans="1:3" ht="16.5" customHeight="1">
      <c r="A20" s="2" t="s">
        <v>20</v>
      </c>
      <c r="B20" s="4">
        <v>93546797.769999996</v>
      </c>
      <c r="C20" s="4">
        <v>86195061.840000004</v>
      </c>
    </row>
    <row r="21" spans="1:3" ht="16.5" customHeight="1">
      <c r="A21" s="2" t="s">
        <v>21</v>
      </c>
      <c r="B21" s="4">
        <v>443224.57</v>
      </c>
      <c r="C21" s="4">
        <v>434404.45</v>
      </c>
    </row>
    <row r="22" spans="1:3" ht="16.5" customHeight="1">
      <c r="A22" s="2" t="s">
        <v>22</v>
      </c>
      <c r="B22" s="4">
        <v>94588888.860000104</v>
      </c>
      <c r="C22" s="4">
        <v>105243936.58</v>
      </c>
    </row>
    <row r="23" spans="1:3" ht="16.5" customHeight="1">
      <c r="A23" s="2" t="s">
        <v>23</v>
      </c>
      <c r="B23" s="5">
        <v>85823527.620000094</v>
      </c>
      <c r="C23" s="5">
        <v>97369695.539999902</v>
      </c>
    </row>
    <row r="24" spans="1:3" ht="16.5" customHeight="1">
      <c r="A24" s="3" t="s">
        <v>24</v>
      </c>
      <c r="B24" s="6"/>
      <c r="C24" s="2"/>
    </row>
    <row r="25" spans="1:3" ht="16.5" customHeight="1">
      <c r="A25" s="2" t="s">
        <v>25</v>
      </c>
      <c r="B25" s="5">
        <v>234.32156975729001</v>
      </c>
      <c r="C25" s="5">
        <v>236.37766231976801</v>
      </c>
    </row>
    <row r="26" spans="1:3" ht="16.5" customHeight="1">
      <c r="A26" s="2" t="s">
        <v>26</v>
      </c>
      <c r="B26" s="5">
        <v>11392.6</v>
      </c>
      <c r="C26" s="5">
        <v>11676</v>
      </c>
    </row>
    <row r="27" spans="1:3" ht="16.5" customHeight="1">
      <c r="A27" s="3" t="s">
        <v>27</v>
      </c>
      <c r="B27" s="2"/>
      <c r="C27" s="2"/>
    </row>
    <row r="28" spans="1:3" ht="16.5" customHeight="1">
      <c r="A28" s="2" t="s">
        <v>28</v>
      </c>
      <c r="B28" s="7">
        <v>1.0026999999999999</v>
      </c>
      <c r="C28" s="7">
        <v>1.0258</v>
      </c>
    </row>
    <row r="29" spans="1:3" ht="16.5" customHeight="1">
      <c r="A29" s="2" t="s">
        <v>29</v>
      </c>
      <c r="B29" s="7">
        <v>0.92149999999999999</v>
      </c>
      <c r="C29" s="7">
        <v>0.93930000000000002</v>
      </c>
    </row>
    <row r="30" spans="1:3" ht="16.5" customHeight="1">
      <c r="A30" s="2" t="s">
        <v>30</v>
      </c>
      <c r="B30" s="7">
        <v>1</v>
      </c>
      <c r="C30" s="7">
        <v>1</v>
      </c>
    </row>
    <row r="31" spans="1:3" ht="16.5" customHeight="1">
      <c r="A31" s="2" t="s">
        <v>31</v>
      </c>
      <c r="B31" s="7">
        <v>-0.11</v>
      </c>
      <c r="C31" s="7">
        <v>-2.5499999999999998E-2</v>
      </c>
    </row>
    <row r="32" spans="1:3" ht="16.5" customHeight="1">
      <c r="A32" s="2" t="s">
        <v>32</v>
      </c>
      <c r="B32" s="7">
        <v>0.30919999999999997</v>
      </c>
      <c r="C32" s="7">
        <v>0.24640000000000001</v>
      </c>
    </row>
    <row r="33" spans="1:3" ht="16.5" customHeight="1">
      <c r="A33" s="2" t="s">
        <v>33</v>
      </c>
      <c r="B33" s="7">
        <v>5.1200000000000002E-2</v>
      </c>
      <c r="C33" s="7">
        <f>(C8-B8)/B8</f>
        <v>6.9239195600763567E-2</v>
      </c>
    </row>
    <row r="34" spans="1:3" ht="16.5" customHeight="1">
      <c r="A34" s="2" t="s">
        <v>34</v>
      </c>
      <c r="B34" s="7">
        <f>B9/B8</f>
        <v>0.3415547468960578</v>
      </c>
      <c r="C34" s="7">
        <f>C9/C8</f>
        <v>0.29060071637880597</v>
      </c>
    </row>
    <row r="35" spans="1:3" ht="16.5" customHeight="1">
      <c r="A35" s="2" t="s">
        <v>35</v>
      </c>
      <c r="B35" s="7">
        <f>B11/B8</f>
        <v>0.18997672124154535</v>
      </c>
      <c r="C35" s="7">
        <f>C11/C8</f>
        <v>0.21994063453379681</v>
      </c>
    </row>
    <row r="36" spans="1:3" ht="16.5" customHeight="1">
      <c r="A36" s="2" t="s">
        <v>36</v>
      </c>
      <c r="B36" s="7">
        <f>B12/B8</f>
        <v>0.16493718694117929</v>
      </c>
      <c r="C36" s="7">
        <f>C12/C8</f>
        <v>0.15852504839496748</v>
      </c>
    </row>
    <row r="37" spans="1:3" ht="16.5" customHeight="1">
      <c r="A37" s="2" t="s">
        <v>37</v>
      </c>
      <c r="B37" s="7">
        <f>(B8-B9-B10-B11-B12)/B8</f>
        <v>0.21187228683663434</v>
      </c>
      <c r="C37" s="7">
        <f>(C8-C9-C10-C11-C12)/C8</f>
        <v>0.22637784413274886</v>
      </c>
    </row>
    <row r="38" spans="1:3" ht="16.5" customHeight="1">
      <c r="A38" s="2" t="s">
        <v>38</v>
      </c>
      <c r="B38" s="8">
        <v>1.7936000000000001</v>
      </c>
      <c r="C38" s="7">
        <v>2.0977999999999999</v>
      </c>
    </row>
    <row r="39" spans="1:3" ht="16.5" customHeight="1">
      <c r="A39" s="2" t="s">
        <v>39</v>
      </c>
      <c r="B39" s="9">
        <v>1.2999999999999999E-3</v>
      </c>
      <c r="C39" s="9">
        <v>1.2999999999999999E-3</v>
      </c>
    </row>
    <row r="40" spans="1:3" ht="16.5" customHeight="1">
      <c r="A40" s="2" t="s">
        <v>40</v>
      </c>
      <c r="B40" s="7">
        <f>B15/B8</f>
        <v>0.8488419289451099</v>
      </c>
      <c r="C40" s="7">
        <f>C15/C8</f>
        <v>0.84945545551978485</v>
      </c>
    </row>
    <row r="41" spans="1:3" ht="16.5" customHeight="1">
      <c r="A41" s="2" t="s">
        <v>41</v>
      </c>
      <c r="B41" s="4">
        <v>234.32156975729001</v>
      </c>
      <c r="C41" s="4">
        <v>236.37766231976801</v>
      </c>
    </row>
    <row r="42" spans="1:3" ht="16.5" customHeight="1">
      <c r="A42" s="2" t="s">
        <v>42</v>
      </c>
      <c r="B42" s="4">
        <v>125.15</v>
      </c>
      <c r="C42" s="4">
        <v>137.11000000000001</v>
      </c>
    </row>
    <row r="43" spans="1:3" ht="16.5" customHeight="1">
      <c r="A43" s="2" t="s">
        <v>43</v>
      </c>
      <c r="B43" s="7">
        <f>B42/B41</f>
        <v>0.53409509047600789</v>
      </c>
      <c r="C43" s="7">
        <f>C42/C41</f>
        <v>0.58004634894188833</v>
      </c>
    </row>
    <row r="44" spans="1:3" ht="16.5" customHeight="1">
      <c r="A44" s="2" t="s">
        <v>44</v>
      </c>
      <c r="B44" s="4">
        <v>11320.1008787025</v>
      </c>
      <c r="C44" s="4">
        <v>11651.270250165901</v>
      </c>
    </row>
    <row r="45" spans="1:3" ht="16.5" customHeight="1">
      <c r="A45" s="2" t="s">
        <v>45</v>
      </c>
      <c r="B45" s="4">
        <v>7415.03</v>
      </c>
      <c r="C45" s="4">
        <v>7296.15</v>
      </c>
    </row>
    <row r="46" spans="1:3" ht="16.5" customHeight="1">
      <c r="A46" s="2" t="s">
        <v>46</v>
      </c>
      <c r="B46" s="7">
        <f>B45/B44</f>
        <v>0.65503214851649838</v>
      </c>
      <c r="C46" s="7">
        <f>C45/C44</f>
        <v>0.62621069148199626</v>
      </c>
    </row>
    <row r="47" spans="1:3" ht="16.5" customHeight="1">
      <c r="A47" s="2" t="s">
        <v>47</v>
      </c>
      <c r="B47" s="4">
        <v>24.1</v>
      </c>
      <c r="C47" s="4">
        <v>24.45</v>
      </c>
    </row>
    <row r="48" spans="1:3" ht="16.5" customHeight="1">
      <c r="A48" s="2" t="s">
        <v>48</v>
      </c>
      <c r="B48" s="7">
        <f>B20/(B15+B20+B21)</f>
        <v>8.9079674792591268E-2</v>
      </c>
      <c r="C48" s="7">
        <f>C20/(C15+C20+C21)</f>
        <v>7.7672139787034064E-2</v>
      </c>
    </row>
    <row r="49" spans="1:3" ht="16.5" customHeight="1">
      <c r="A49" s="2" t="s">
        <v>49</v>
      </c>
      <c r="B49" s="7">
        <v>0.3851</v>
      </c>
      <c r="C49" s="7">
        <v>0.39100000000000001</v>
      </c>
    </row>
    <row r="50" spans="1:3" ht="16.5" customHeight="1">
      <c r="A50" s="2" t="s">
        <v>50</v>
      </c>
      <c r="B50" s="7">
        <v>0.96709999999999996</v>
      </c>
      <c r="C50" s="7">
        <v>0.98070000000000002</v>
      </c>
    </row>
    <row r="51" spans="1:3" ht="16.5" customHeight="1">
      <c r="A51" s="2" t="s">
        <v>51</v>
      </c>
      <c r="B51" s="2">
        <v>8.91</v>
      </c>
      <c r="C51" s="2">
        <v>8.69</v>
      </c>
    </row>
    <row r="52" spans="1:3" ht="16.5" customHeight="1">
      <c r="A52" s="2" t="s">
        <v>52</v>
      </c>
      <c r="B52" s="2">
        <v>1385</v>
      </c>
      <c r="C52" s="2">
        <v>1436</v>
      </c>
    </row>
    <row r="53" spans="1:3" ht="16.5" customHeight="1">
      <c r="A53" s="2" t="s">
        <v>53</v>
      </c>
      <c r="B53" s="2">
        <v>87</v>
      </c>
      <c r="C53" s="2">
        <v>85</v>
      </c>
    </row>
    <row r="54" spans="1:3" ht="16.5" customHeight="1">
      <c r="A54" s="2" t="s">
        <v>54</v>
      </c>
      <c r="B54" s="2">
        <v>34</v>
      </c>
      <c r="C54" s="2">
        <v>41</v>
      </c>
    </row>
    <row r="55" spans="1:3" ht="16.5" customHeight="1">
      <c r="A55" s="3" t="s">
        <v>55</v>
      </c>
      <c r="B55" s="2"/>
      <c r="C55" s="2"/>
    </row>
    <row r="56" spans="1:3" ht="16.5" customHeight="1">
      <c r="A56" s="2" t="s">
        <v>56</v>
      </c>
      <c r="B56" s="2">
        <v>12770.51</v>
      </c>
      <c r="C56" s="2">
        <v>11860.97</v>
      </c>
    </row>
    <row r="57" spans="1:3" ht="16.5" customHeight="1">
      <c r="A57" s="2" t="s">
        <v>57</v>
      </c>
      <c r="B57" s="2">
        <v>3229.79</v>
      </c>
      <c r="C57" s="2">
        <v>3127.82</v>
      </c>
    </row>
    <row r="58" spans="1:3" ht="16.5" customHeight="1">
      <c r="A58" s="2" t="s">
        <v>58</v>
      </c>
      <c r="B58" s="2">
        <v>8576.5</v>
      </c>
      <c r="C58" s="2">
        <v>8814.8700000000008</v>
      </c>
    </row>
  </sheetData>
  <mergeCells count="1">
    <mergeCell ref="A1:C1"/>
  </mergeCells>
  <phoneticPr fontId="1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</cp:lastModifiedBy>
  <dcterms:created xsi:type="dcterms:W3CDTF">2018-03-15T11:51:34Z</dcterms:created>
  <dcterms:modified xsi:type="dcterms:W3CDTF">2018-03-31T10:11:11Z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